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O12" i="3"/>
  <c r="N12" i="3"/>
  <c r="M12" i="3"/>
  <c r="L12" i="3"/>
  <c r="K12" i="3"/>
  <c r="AS9" i="3"/>
  <c r="AR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J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M13" i="3" l="1"/>
  <c r="J9" i="3"/>
  <c r="L13" i="3"/>
  <c r="N13" i="3"/>
  <c r="K15" i="3"/>
  <c r="O15" i="3"/>
  <c r="J15" i="3"/>
  <c r="J14" i="3"/>
  <c r="O14" i="3"/>
  <c r="N15" i="3"/>
  <c r="L15" i="3"/>
  <c r="M15" i="3"/>
  <c r="N14" i="3"/>
  <c r="L14" i="3"/>
  <c r="M14" i="3"/>
  <c r="AF9" i="3"/>
  <c r="AB9" i="1"/>
</calcChain>
</file>

<file path=xl/sharedStrings.xml><?xml version="1.0" encoding="utf-8"?>
<sst xmlns="http://schemas.openxmlformats.org/spreadsheetml/2006/main" count="169" uniqueCount="72">
  <si>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</si>
  <si>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</si>
  <si>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</si>
  <si>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</si>
  <si>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</si>
  <si>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</si>
  <si>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</si>
  <si>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</si>
  <si>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</si>
  <si>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</si>
  <si>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</si>
  <si>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</si>
  <si>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</si>
  <si>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</si>
  <si>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</si>
  <si>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</si>
  <si>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</si>
  <si>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</si>
  <si>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</si>
  <si>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</si>
  <si>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</si>
  <si>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</si>
  <si>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</si>
  <si>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</si>
  <si>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</si>
  <si>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</si>
  <si>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</si>
  <si>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</si>
  <si>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</si>
  <si>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</si>
  <si>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</si>
  <si>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</si>
  <si>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</si>
  <si>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</si>
  <si>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Tuovinen</t>
  </si>
  <si>
    <t>2.</t>
  </si>
  <si>
    <t>KeKi</t>
  </si>
  <si>
    <t>ykköspesis</t>
  </si>
  <si>
    <t>13.08. 2007  Lippo - KeKi  1-0  (2-1, 4-4)</t>
  </si>
  <si>
    <t xml:space="preserve">  20 v 10 kk   9 pv</t>
  </si>
  <si>
    <t>19.08. 2007  KeKi - SMJ  0-1  (2-2, 1-4)</t>
  </si>
  <si>
    <t>2.  ottelu</t>
  </si>
  <si>
    <t xml:space="preserve">  20 v 10 kk 15 pv</t>
  </si>
  <si>
    <t>Seurat</t>
  </si>
  <si>
    <t>OsVa = Oulunsalon Vasama  (1910), kasvattajaseura</t>
  </si>
  <si>
    <t>KeKi = Kempeleen Kiri  (1915)</t>
  </si>
  <si>
    <t>4.10.1986</t>
  </si>
  <si>
    <t>YKKÖSPESIS</t>
  </si>
  <si>
    <t>7.</t>
  </si>
  <si>
    <t>5.</t>
  </si>
  <si>
    <t>suomensarja</t>
  </si>
  <si>
    <t>9.</t>
  </si>
  <si>
    <t>1.</t>
  </si>
  <si>
    <t>Lippo = Oulun Lippo  (1955)</t>
  </si>
  <si>
    <t>Lippo  2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</si>
  <si>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</si>
  <si>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</si>
  <si>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</si>
  <si>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</si>
  <si>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</si>
  <si>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</si>
  <si>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</si>
  <si>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</si>
  <si>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</si>
  <si>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</si>
  <si>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</si>
  <si>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</si>
  <si>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</si>
  <si>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</si>
  <si>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</si>
  <si>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KeKi  2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</si>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</sst>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.7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20" width="5.7109375" style="59" customWidth="1"/>
    <col min="21" max="21" width="8.7109375" style="59" customWidth="1"/>
    <col min="22" max="22" width="0.7109375" style="29" customWidth="1"/>
    <col min="23" max="27" width="5.7109375" style="59" customWidth="1"/>
    <col min="28" max="28" width="8.7109375" style="59" customWidth="1"/>
    <col min="29" max="29" width="0.7109375" style="29" customWidth="1"/>
    <col min="30" max="35" width="5.7109375" style="5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72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1"/>
      <c r="W2" s="22" t="s">
        <v>16</v>
      </c>
      <c r="X2" s="14"/>
      <c r="Y2" s="14"/>
      <c r="Z2" s="14"/>
      <c r="AA2" s="14"/>
      <c r="AB2" s="14"/>
      <c r="AC2" s="71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65">
        <v>2003</v>
      </c>
      <c r="C4" s="66" t="s">
        <v>51</v>
      </c>
      <c r="D4" s="67" t="s">
        <v>54</v>
      </c>
      <c r="E4" s="65"/>
      <c r="F4" s="68" t="s">
        <v>50</v>
      </c>
      <c r="G4" s="69"/>
      <c r="H4" s="65"/>
      <c r="I4" s="65"/>
      <c r="J4" s="65"/>
      <c r="K4" s="65"/>
      <c r="L4" s="65"/>
      <c r="M4" s="65"/>
      <c r="N4" s="70"/>
      <c r="O4" s="29"/>
      <c r="P4" s="30"/>
      <c r="Q4" s="30"/>
      <c r="R4" s="30"/>
      <c r="S4" s="30"/>
      <c r="T4" s="30"/>
      <c r="U4" s="30"/>
      <c r="V4" s="29"/>
      <c r="W4" s="51"/>
      <c r="X4" s="51"/>
      <c r="Y4" s="51"/>
      <c r="Z4" s="51"/>
      <c r="AA4" s="51"/>
      <c r="AB4" s="53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65">
        <v>2004</v>
      </c>
      <c r="C5" s="66" t="s">
        <v>52</v>
      </c>
      <c r="D5" s="67" t="s">
        <v>54</v>
      </c>
      <c r="E5" s="65"/>
      <c r="F5" s="68" t="s">
        <v>50</v>
      </c>
      <c r="G5" s="69"/>
      <c r="H5" s="65"/>
      <c r="I5" s="65"/>
      <c r="J5" s="65"/>
      <c r="K5" s="65"/>
      <c r="L5" s="65"/>
      <c r="M5" s="65"/>
      <c r="N5" s="70"/>
      <c r="O5" s="29"/>
      <c r="P5" s="30"/>
      <c r="Q5" s="30"/>
      <c r="R5" s="30"/>
      <c r="S5" s="30"/>
      <c r="T5" s="30"/>
      <c r="U5" s="30"/>
      <c r="V5" s="29"/>
      <c r="W5" s="51"/>
      <c r="X5" s="51"/>
      <c r="Y5" s="51"/>
      <c r="Z5" s="51"/>
      <c r="AA5" s="51"/>
      <c r="AB5" s="53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6">
        <v>2005</v>
      </c>
      <c r="C6" s="25" t="s">
        <v>49</v>
      </c>
      <c r="D6" s="27" t="s">
        <v>36</v>
      </c>
      <c r="E6" s="27"/>
      <c r="F6" s="28" t="s">
        <v>37</v>
      </c>
      <c r="G6" s="61"/>
      <c r="H6" s="25"/>
      <c r="I6" s="27"/>
      <c r="J6" s="27"/>
      <c r="K6" s="27"/>
      <c r="L6" s="27"/>
      <c r="M6" s="26"/>
      <c r="N6" s="26"/>
      <c r="O6" s="29"/>
      <c r="P6" s="30"/>
      <c r="Q6" s="30"/>
      <c r="R6" s="30"/>
      <c r="S6" s="30"/>
      <c r="T6" s="30"/>
      <c r="U6" s="30"/>
      <c r="V6" s="29"/>
      <c r="W6" s="51"/>
      <c r="X6" s="51"/>
      <c r="Y6" s="51"/>
      <c r="Z6" s="51"/>
      <c r="AA6" s="51"/>
      <c r="AB6" s="53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6">
        <v>2006</v>
      </c>
      <c r="C7" s="25" t="s">
        <v>48</v>
      </c>
      <c r="D7" s="27" t="s">
        <v>36</v>
      </c>
      <c r="E7" s="27"/>
      <c r="F7" s="28" t="s">
        <v>37</v>
      </c>
      <c r="G7" s="61"/>
      <c r="H7" s="25"/>
      <c r="I7" s="27"/>
      <c r="J7" s="27"/>
      <c r="K7" s="27"/>
      <c r="L7" s="27"/>
      <c r="M7" s="26"/>
      <c r="N7" s="26"/>
      <c r="O7" s="29"/>
      <c r="P7" s="30"/>
      <c r="Q7" s="30"/>
      <c r="R7" s="30"/>
      <c r="S7" s="30"/>
      <c r="T7" s="30"/>
      <c r="U7" s="30"/>
      <c r="V7" s="29"/>
      <c r="W7" s="51"/>
      <c r="X7" s="51"/>
      <c r="Y7" s="51"/>
      <c r="Z7" s="51"/>
      <c r="AA7" s="51"/>
      <c r="AB7" s="53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2007</v>
      </c>
      <c r="C8" s="26" t="s">
        <v>35</v>
      </c>
      <c r="D8" s="27" t="s">
        <v>36</v>
      </c>
      <c r="E8" s="27"/>
      <c r="F8" s="28" t="s">
        <v>37</v>
      </c>
      <c r="G8" s="61"/>
      <c r="H8" s="25"/>
      <c r="I8" s="27"/>
      <c r="J8" s="27"/>
      <c r="K8" s="27"/>
      <c r="L8" s="27"/>
      <c r="M8" s="26"/>
      <c r="N8" s="26"/>
      <c r="O8" s="29"/>
      <c r="P8" s="30"/>
      <c r="Q8" s="30"/>
      <c r="R8" s="30"/>
      <c r="S8" s="30"/>
      <c r="T8" s="30"/>
      <c r="U8" s="30"/>
      <c r="V8" s="29"/>
      <c r="W8" s="51">
        <v>6</v>
      </c>
      <c r="X8" s="51">
        <v>0</v>
      </c>
      <c r="Y8" s="51">
        <v>0</v>
      </c>
      <c r="Z8" s="51">
        <v>3</v>
      </c>
      <c r="AA8" s="51">
        <v>23</v>
      </c>
      <c r="AB8" s="53">
        <v>0.59</v>
      </c>
      <c r="AC8" s="29"/>
      <c r="AD8" s="30"/>
      <c r="AE8" s="30"/>
      <c r="AF8" s="30"/>
      <c r="AG8" s="30"/>
      <c r="AH8" s="30"/>
      <c r="AI8" s="30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33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3">
        <v>0</v>
      </c>
      <c r="V9" s="24"/>
      <c r="W9" s="18">
        <v>6</v>
      </c>
      <c r="X9" s="18">
        <v>0</v>
      </c>
      <c r="Y9" s="18">
        <v>0</v>
      </c>
      <c r="Z9" s="18">
        <v>3</v>
      </c>
      <c r="AA9" s="18">
        <v>23</v>
      </c>
      <c r="AB9" s="33">
        <f>PRODUCT(N15)</f>
        <v>0.59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2" t="s">
        <v>2</v>
      </c>
      <c r="C10" s="32"/>
      <c r="D10" s="34"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7"/>
      <c r="AI10" s="35"/>
      <c r="AJ10" s="9"/>
    </row>
    <row r="11" spans="1:36" ht="15" customHeight="1" x14ac:dyDescent="0.25">
      <c r="A11" s="9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P11" s="35"/>
      <c r="Q11" s="38"/>
      <c r="R11" s="35"/>
      <c r="S11" s="35"/>
      <c r="T11" s="35"/>
      <c r="U11" s="35"/>
      <c r="W11" s="35"/>
      <c r="X11" s="35"/>
      <c r="Y11" s="35"/>
      <c r="Z11" s="35"/>
      <c r="AA11" s="35"/>
      <c r="AB11" s="35"/>
      <c r="AD11" s="35"/>
      <c r="AE11" s="35"/>
      <c r="AF11" s="35"/>
      <c r="AG11" s="35"/>
      <c r="AH11" s="35"/>
      <c r="AI11" s="35"/>
      <c r="AJ11" s="9"/>
    </row>
    <row r="12" spans="1:36" ht="15" customHeight="1" x14ac:dyDescent="0.25">
      <c r="A12" s="9"/>
      <c r="B12" s="22" t="s">
        <v>25</v>
      </c>
      <c r="C12" s="39"/>
      <c r="D12" s="3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5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0" t="s">
        <v>30</v>
      </c>
      <c r="Q12" s="12"/>
      <c r="R12" s="12"/>
      <c r="S12" s="12"/>
      <c r="T12" s="41"/>
      <c r="U12" s="41"/>
      <c r="V12" s="41"/>
      <c r="W12" s="41"/>
      <c r="X12" s="41"/>
      <c r="Y12" s="41"/>
      <c r="Z12" s="41"/>
      <c r="AA12" s="12"/>
      <c r="AB12" s="12"/>
      <c r="AC12" s="41"/>
      <c r="AD12" s="12"/>
      <c r="AE12" s="12"/>
      <c r="AF12" s="12"/>
      <c r="AG12" s="12"/>
      <c r="AH12" s="12"/>
      <c r="AI12" s="42"/>
      <c r="AJ12" s="9"/>
    </row>
    <row r="13" spans="1:36" ht="15" customHeight="1" x14ac:dyDescent="0.2">
      <c r="A13" s="9"/>
      <c r="B13" s="40" t="s">
        <v>13</v>
      </c>
      <c r="C13" s="12"/>
      <c r="D13" s="42"/>
      <c r="E13" s="30"/>
      <c r="F13" s="30"/>
      <c r="G13" s="30"/>
      <c r="H13" s="30"/>
      <c r="I13" s="30"/>
      <c r="J13" s="35"/>
      <c r="K13" s="43"/>
      <c r="L13" s="43"/>
      <c r="M13" s="43"/>
      <c r="N13" s="44"/>
      <c r="O13" s="24"/>
      <c r="P13" s="91" t="s">
        <v>9</v>
      </c>
      <c r="Q13" s="108"/>
      <c r="R13" s="92" t="s">
        <v>38</v>
      </c>
      <c r="S13" s="92"/>
      <c r="T13" s="92"/>
      <c r="U13" s="92"/>
      <c r="V13" s="92"/>
      <c r="W13" s="92"/>
      <c r="X13" s="109"/>
      <c r="Y13" s="109"/>
      <c r="Z13" s="110" t="s">
        <v>11</v>
      </c>
      <c r="AA13" s="92"/>
      <c r="AB13" s="111" t="s">
        <v>39</v>
      </c>
      <c r="AC13" s="92"/>
      <c r="AD13" s="92"/>
      <c r="AE13" s="92" t="s">
        <v>71</v>
      </c>
      <c r="AF13" s="92"/>
      <c r="AG13" s="92"/>
      <c r="AH13" s="110"/>
      <c r="AI13" s="93"/>
      <c r="AJ13" s="9"/>
    </row>
    <row r="14" spans="1:36" ht="15" customHeight="1" x14ac:dyDescent="0.2">
      <c r="A14" s="9"/>
      <c r="B14" s="45" t="s">
        <v>15</v>
      </c>
      <c r="C14" s="46"/>
      <c r="D14" s="47"/>
      <c r="E14" s="30"/>
      <c r="F14" s="30"/>
      <c r="G14" s="30"/>
      <c r="H14" s="30"/>
      <c r="I14" s="30"/>
      <c r="J14" s="35"/>
      <c r="K14" s="43"/>
      <c r="L14" s="43"/>
      <c r="M14" s="43"/>
      <c r="N14" s="44"/>
      <c r="O14" s="24"/>
      <c r="P14" s="112" t="s">
        <v>58</v>
      </c>
      <c r="Q14" s="113"/>
      <c r="R14" s="114"/>
      <c r="S14" s="114"/>
      <c r="T14" s="114"/>
      <c r="U14" s="114"/>
      <c r="V14" s="114"/>
      <c r="W14" s="114"/>
      <c r="X14" s="114"/>
      <c r="Y14" s="115"/>
      <c r="Z14" s="115"/>
      <c r="AA14" s="114"/>
      <c r="AB14" s="114"/>
      <c r="AC14" s="114"/>
      <c r="AD14" s="114"/>
      <c r="AE14" s="114"/>
      <c r="AF14" s="114"/>
      <c r="AG14" s="115"/>
      <c r="AH14" s="115"/>
      <c r="AI14" s="116"/>
      <c r="AJ14" s="9"/>
    </row>
    <row r="15" spans="1:36" ht="15" customHeight="1" x14ac:dyDescent="0.2">
      <c r="A15" s="9"/>
      <c r="B15" s="48" t="s">
        <v>16</v>
      </c>
      <c r="C15" s="49"/>
      <c r="D15" s="50"/>
      <c r="E15" s="51">
        <v>6</v>
      </c>
      <c r="F15" s="51">
        <v>0</v>
      </c>
      <c r="G15" s="51">
        <v>0</v>
      </c>
      <c r="H15" s="51">
        <v>3</v>
      </c>
      <c r="I15" s="51">
        <v>23</v>
      </c>
      <c r="J15" s="35"/>
      <c r="K15" s="52">
        <v>0</v>
      </c>
      <c r="L15" s="52">
        <v>0.5</v>
      </c>
      <c r="M15" s="52">
        <v>3.8333333333333335</v>
      </c>
      <c r="N15" s="53">
        <v>0.59</v>
      </c>
      <c r="O15" s="24"/>
      <c r="P15" s="112" t="s">
        <v>59</v>
      </c>
      <c r="Q15" s="113"/>
      <c r="R15" s="114" t="s">
        <v>40</v>
      </c>
      <c r="S15" s="114"/>
      <c r="T15" s="114"/>
      <c r="U15" s="114"/>
      <c r="V15" s="114"/>
      <c r="W15" s="114"/>
      <c r="X15" s="114"/>
      <c r="Y15" s="115"/>
      <c r="Z15" s="115" t="s">
        <v>41</v>
      </c>
      <c r="AA15" s="114"/>
      <c r="AB15" s="117" t="s">
        <v>42</v>
      </c>
      <c r="AC15" s="114"/>
      <c r="AD15" s="114"/>
      <c r="AE15" s="114" t="s">
        <v>71</v>
      </c>
      <c r="AF15" s="114"/>
      <c r="AG15" s="114"/>
      <c r="AH15" s="115"/>
      <c r="AI15" s="116"/>
    </row>
    <row r="16" spans="1:36" ht="15" customHeight="1" x14ac:dyDescent="0.2">
      <c r="A16" s="9"/>
      <c r="B16" s="54" t="s">
        <v>26</v>
      </c>
      <c r="C16" s="55"/>
      <c r="D16" s="56"/>
      <c r="E16" s="18">
        <v>6</v>
      </c>
      <c r="F16" s="18">
        <v>0</v>
      </c>
      <c r="G16" s="18">
        <v>0</v>
      </c>
      <c r="H16" s="18">
        <v>3</v>
      </c>
      <c r="I16" s="18">
        <v>23</v>
      </c>
      <c r="J16" s="35"/>
      <c r="K16" s="57">
        <v>0</v>
      </c>
      <c r="L16" s="57">
        <v>0.5</v>
      </c>
      <c r="M16" s="57">
        <v>3.8333333333333335</v>
      </c>
      <c r="N16" s="33">
        <v>0.59</v>
      </c>
      <c r="O16" s="24"/>
      <c r="P16" s="118" t="s">
        <v>10</v>
      </c>
      <c r="Q16" s="119"/>
      <c r="R16" s="120"/>
      <c r="S16" s="120"/>
      <c r="T16" s="120"/>
      <c r="U16" s="120"/>
      <c r="V16" s="120"/>
      <c r="W16" s="120"/>
      <c r="X16" s="120"/>
      <c r="Y16" s="121"/>
      <c r="Z16" s="121"/>
      <c r="AA16" s="120"/>
      <c r="AB16" s="120"/>
      <c r="AC16" s="120"/>
      <c r="AD16" s="120"/>
      <c r="AE16" s="121"/>
      <c r="AF16" s="121"/>
      <c r="AG16" s="120"/>
      <c r="AH16" s="121"/>
      <c r="AI16" s="122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5"/>
      <c r="K17" s="37"/>
      <c r="L17" s="37"/>
      <c r="M17" s="37"/>
      <c r="N17" s="36"/>
      <c r="O17" s="24"/>
      <c r="P17" s="35"/>
      <c r="Q17" s="38"/>
      <c r="R17" s="35"/>
      <c r="S17" s="35"/>
      <c r="T17" s="24"/>
      <c r="U17" s="24"/>
      <c r="V17" s="24"/>
      <c r="W17" s="24"/>
      <c r="X17" s="58"/>
      <c r="Y17" s="35"/>
      <c r="Z17" s="35"/>
      <c r="AA17" s="35"/>
      <c r="AB17" s="35"/>
      <c r="AC17" s="24"/>
      <c r="AD17" s="35"/>
      <c r="AE17" s="35"/>
      <c r="AF17" s="35"/>
      <c r="AG17" s="35"/>
      <c r="AH17" s="35"/>
      <c r="AI17" s="35"/>
    </row>
    <row r="18" spans="1:35" ht="15" customHeight="1" x14ac:dyDescent="0.25">
      <c r="A18" s="9"/>
      <c r="B18" s="35" t="s">
        <v>43</v>
      </c>
      <c r="C18" s="35"/>
      <c r="D18" s="35" t="s">
        <v>44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4"/>
      <c r="P18" s="35"/>
      <c r="Q18" s="38"/>
      <c r="R18" s="35"/>
      <c r="S18" s="35"/>
      <c r="T18" s="24"/>
      <c r="U18" s="24"/>
      <c r="V18" s="24"/>
      <c r="W18" s="24"/>
      <c r="X18" s="58"/>
      <c r="Y18" s="35"/>
      <c r="Z18" s="35"/>
      <c r="AA18" s="35"/>
      <c r="AB18" s="35"/>
      <c r="AC18" s="24"/>
      <c r="AD18" s="35"/>
      <c r="AE18" s="35"/>
      <c r="AF18" s="35"/>
      <c r="AG18" s="35"/>
      <c r="AH18" s="35"/>
      <c r="AI18" s="35"/>
    </row>
    <row r="19" spans="1:35" ht="15" customHeight="1" x14ac:dyDescent="0.25">
      <c r="A19" s="9"/>
      <c r="B19" s="35"/>
      <c r="C19" s="35"/>
      <c r="D19" s="35" t="s">
        <v>53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24"/>
      <c r="P19" s="35"/>
      <c r="Q19" s="38"/>
      <c r="R19" s="35"/>
      <c r="S19" s="35"/>
      <c r="T19" s="24"/>
      <c r="U19" s="24"/>
      <c r="V19" s="24"/>
      <c r="W19" s="24"/>
      <c r="X19" s="58"/>
      <c r="Y19" s="35"/>
      <c r="Z19" s="35"/>
      <c r="AA19" s="35"/>
      <c r="AB19" s="35"/>
      <c r="AC19" s="24"/>
      <c r="AD19" s="35"/>
      <c r="AE19" s="35"/>
      <c r="AF19" s="35"/>
      <c r="AG19" s="35"/>
      <c r="AH19" s="35"/>
      <c r="AI19" s="35"/>
    </row>
    <row r="20" spans="1:35" ht="15" customHeight="1" x14ac:dyDescent="0.25">
      <c r="A20" s="9"/>
      <c r="B20" s="35"/>
      <c r="C20" s="35"/>
      <c r="D20" s="35" t="s">
        <v>45</v>
      </c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35"/>
      <c r="T20" s="24"/>
      <c r="U20" s="24"/>
      <c r="V20" s="24"/>
      <c r="W20" s="24"/>
      <c r="X20" s="58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5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24"/>
      <c r="U21" s="24"/>
      <c r="V21" s="24"/>
      <c r="W21" s="24"/>
      <c r="X21" s="58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5" ht="15" customHeight="1" x14ac:dyDescent="0.25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5"/>
      <c r="Q22" s="38"/>
      <c r="R22" s="35"/>
      <c r="S22" s="35"/>
      <c r="T22" s="24"/>
      <c r="U22" s="24"/>
      <c r="V22" s="24"/>
      <c r="W22" s="24"/>
      <c r="X22" s="58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5" ht="15" customHeight="1" x14ac:dyDescent="0.25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5"/>
      <c r="Q23" s="38"/>
      <c r="R23" s="35"/>
      <c r="S23" s="35"/>
      <c r="T23" s="24"/>
      <c r="U23" s="24"/>
      <c r="V23" s="24"/>
      <c r="W23" s="24"/>
      <c r="X23" s="58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5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5"/>
      <c r="Q24" s="38"/>
      <c r="R24" s="35"/>
      <c r="S24" s="35"/>
      <c r="T24" s="24"/>
      <c r="U24" s="24"/>
      <c r="V24" s="24"/>
      <c r="W24" s="24"/>
      <c r="X24" s="58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5" ht="15" customHeight="1" x14ac:dyDescent="0.25">
      <c r="A25" s="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5"/>
      <c r="Q25" s="38"/>
      <c r="R25" s="35"/>
      <c r="S25" s="35"/>
      <c r="T25" s="24"/>
      <c r="U25" s="24"/>
      <c r="V25" s="24"/>
      <c r="W25" s="24"/>
      <c r="X25" s="58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5" ht="15" customHeight="1" x14ac:dyDescent="0.25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5"/>
      <c r="Q26" s="38"/>
      <c r="R26" s="35"/>
      <c r="S26" s="35"/>
      <c r="T26" s="24"/>
      <c r="U26" s="24"/>
      <c r="V26" s="24"/>
      <c r="W26" s="24"/>
      <c r="X26" s="58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5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5"/>
      <c r="Q27" s="38"/>
      <c r="R27" s="35"/>
      <c r="S27" s="35"/>
      <c r="T27" s="24"/>
      <c r="U27" s="24"/>
      <c r="V27" s="24"/>
      <c r="W27" s="24"/>
      <c r="X27" s="58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5" ht="15" customHeight="1" x14ac:dyDescent="0.25">
      <c r="A28" s="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5"/>
      <c r="Q28" s="38"/>
      <c r="R28" s="35"/>
      <c r="S28" s="35"/>
      <c r="T28" s="24"/>
      <c r="U28" s="24"/>
      <c r="V28" s="24"/>
      <c r="W28" s="24"/>
      <c r="X28" s="58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5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58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5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58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5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58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5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24"/>
      <c r="U32" s="24"/>
      <c r="V32" s="24"/>
      <c r="W32" s="24"/>
      <c r="X32" s="58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4"/>
      <c r="P33" s="35"/>
      <c r="Q33" s="38"/>
      <c r="R33" s="35"/>
      <c r="S33" s="35"/>
      <c r="T33" s="24"/>
      <c r="U33" s="24"/>
      <c r="V33" s="24"/>
      <c r="W33" s="24"/>
      <c r="X33" s="58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58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58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58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58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58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58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58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58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58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58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58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58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58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58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58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58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58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58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58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58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58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58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58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58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58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58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58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58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58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58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58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58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58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58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58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58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58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58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58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58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58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58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58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58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58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58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58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58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58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58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58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58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58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58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58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58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58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58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58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58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58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58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58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58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58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58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58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58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58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58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58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58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58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58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58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58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58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58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58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58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58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58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58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58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58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58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58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58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58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58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58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58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58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58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58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58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58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58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58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58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58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58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58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58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58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58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6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58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6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58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6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58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6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58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5"/>
    <row r="332" spans="2:36" ht="15" customHeight="1" x14ac:dyDescent="0.25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46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2" t="s">
        <v>47</v>
      </c>
      <c r="C2" s="63"/>
      <c r="D2" s="64"/>
      <c r="E2" s="13" t="s">
        <v>13</v>
      </c>
      <c r="F2" s="14"/>
      <c r="G2" s="14"/>
      <c r="H2" s="14"/>
      <c r="I2" s="20"/>
      <c r="J2" s="15"/>
      <c r="K2" s="71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75" t="s">
        <v>62</v>
      </c>
      <c r="Y2" s="76"/>
      <c r="Z2" s="77"/>
      <c r="AA2" s="13" t="s">
        <v>13</v>
      </c>
      <c r="AB2" s="14"/>
      <c r="AC2" s="14"/>
      <c r="AD2" s="14"/>
      <c r="AE2" s="20"/>
      <c r="AF2" s="15"/>
      <c r="AG2" s="71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7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8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8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30"/>
      <c r="C4" s="32"/>
      <c r="D4" s="2"/>
      <c r="E4" s="30"/>
      <c r="F4" s="30"/>
      <c r="G4" s="30"/>
      <c r="H4" s="31"/>
      <c r="I4" s="30"/>
      <c r="J4" s="79"/>
      <c r="K4" s="29"/>
      <c r="L4" s="80"/>
      <c r="M4" s="18"/>
      <c r="N4" s="18"/>
      <c r="O4" s="18"/>
      <c r="P4" s="24"/>
      <c r="Q4" s="30"/>
      <c r="R4" s="30"/>
      <c r="S4" s="31"/>
      <c r="T4" s="30"/>
      <c r="U4" s="30"/>
      <c r="V4" s="81"/>
      <c r="W4" s="29"/>
      <c r="X4" s="30">
        <v>2003</v>
      </c>
      <c r="Y4" s="30" t="s">
        <v>51</v>
      </c>
      <c r="Z4" s="2" t="s">
        <v>54</v>
      </c>
      <c r="AA4" s="30">
        <v>4</v>
      </c>
      <c r="AB4" s="30">
        <v>0</v>
      </c>
      <c r="AC4" s="30">
        <v>0</v>
      </c>
      <c r="AD4" s="30">
        <v>0</v>
      </c>
      <c r="AE4" s="30">
        <v>6</v>
      </c>
      <c r="AF4" s="44">
        <v>0.4</v>
      </c>
      <c r="AG4" s="106">
        <v>15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2"/>
      <c r="AS4" s="10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30"/>
      <c r="C5" s="32"/>
      <c r="D5" s="2"/>
      <c r="E5" s="30"/>
      <c r="F5" s="30"/>
      <c r="G5" s="30"/>
      <c r="H5" s="31"/>
      <c r="I5" s="30"/>
      <c r="J5" s="79"/>
      <c r="K5" s="29"/>
      <c r="L5" s="80"/>
      <c r="M5" s="18"/>
      <c r="N5" s="18"/>
      <c r="O5" s="18"/>
      <c r="P5" s="24"/>
      <c r="Q5" s="30"/>
      <c r="R5" s="30"/>
      <c r="S5" s="31"/>
      <c r="T5" s="30"/>
      <c r="U5" s="30"/>
      <c r="V5" s="81"/>
      <c r="W5" s="29"/>
      <c r="X5" s="30">
        <v>2004</v>
      </c>
      <c r="Y5" s="30" t="s">
        <v>52</v>
      </c>
      <c r="Z5" s="2" t="s">
        <v>54</v>
      </c>
      <c r="AA5" s="30">
        <v>5</v>
      </c>
      <c r="AB5" s="30">
        <v>0</v>
      </c>
      <c r="AC5" s="30">
        <v>0</v>
      </c>
      <c r="AD5" s="30">
        <v>3</v>
      </c>
      <c r="AE5" s="30">
        <v>8</v>
      </c>
      <c r="AF5" s="44">
        <v>0.5</v>
      </c>
      <c r="AG5" s="106">
        <v>16</v>
      </c>
      <c r="AH5" s="18"/>
      <c r="AI5" s="18"/>
      <c r="AJ5" s="18"/>
      <c r="AK5" s="18"/>
      <c r="AL5" s="24"/>
      <c r="AM5" s="30">
        <v>5</v>
      </c>
      <c r="AN5" s="30">
        <v>0</v>
      </c>
      <c r="AO5" s="30">
        <v>0</v>
      </c>
      <c r="AP5" s="30">
        <v>0</v>
      </c>
      <c r="AQ5" s="30">
        <v>16</v>
      </c>
      <c r="AR5" s="82">
        <v>0.6956</v>
      </c>
      <c r="AS5" s="107">
        <v>23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0">
        <v>2005</v>
      </c>
      <c r="C6" s="32" t="s">
        <v>49</v>
      </c>
      <c r="D6" s="2" t="s">
        <v>36</v>
      </c>
      <c r="E6" s="30">
        <v>9</v>
      </c>
      <c r="F6" s="30">
        <v>0</v>
      </c>
      <c r="G6" s="30">
        <v>0</v>
      </c>
      <c r="H6" s="31">
        <v>1</v>
      </c>
      <c r="I6" s="30">
        <v>12</v>
      </c>
      <c r="J6" s="79">
        <v>0.35299999999999998</v>
      </c>
      <c r="K6" s="29">
        <v>34</v>
      </c>
      <c r="L6" s="80"/>
      <c r="M6" s="18"/>
      <c r="N6" s="18"/>
      <c r="O6" s="18"/>
      <c r="P6" s="24"/>
      <c r="Q6" s="30"/>
      <c r="R6" s="30"/>
      <c r="S6" s="31"/>
      <c r="T6" s="30"/>
      <c r="U6" s="30"/>
      <c r="V6" s="81"/>
      <c r="W6" s="29"/>
      <c r="X6" s="30">
        <v>2005</v>
      </c>
      <c r="Y6" s="30" t="s">
        <v>69</v>
      </c>
      <c r="Z6" s="2" t="s">
        <v>70</v>
      </c>
      <c r="AA6" s="30">
        <v>8</v>
      </c>
      <c r="AB6" s="30">
        <v>0</v>
      </c>
      <c r="AC6" s="30">
        <v>0</v>
      </c>
      <c r="AD6" s="30">
        <v>9</v>
      </c>
      <c r="AE6" s="30">
        <v>38</v>
      </c>
      <c r="AF6" s="44">
        <v>0.69089999999999996</v>
      </c>
      <c r="AG6" s="106">
        <v>55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2"/>
      <c r="AS6" s="10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0">
        <v>2006</v>
      </c>
      <c r="C7" s="32" t="s">
        <v>48</v>
      </c>
      <c r="D7" s="2" t="s">
        <v>36</v>
      </c>
      <c r="E7" s="30">
        <v>22</v>
      </c>
      <c r="F7" s="30">
        <v>0</v>
      </c>
      <c r="G7" s="30">
        <v>3</v>
      </c>
      <c r="H7" s="31">
        <v>7</v>
      </c>
      <c r="I7" s="30">
        <v>23</v>
      </c>
      <c r="J7" s="79">
        <v>0.245</v>
      </c>
      <c r="K7" s="29">
        <v>94</v>
      </c>
      <c r="L7" s="80"/>
      <c r="M7" s="18"/>
      <c r="N7" s="18"/>
      <c r="O7" s="18"/>
      <c r="P7" s="24"/>
      <c r="Q7" s="30"/>
      <c r="R7" s="30"/>
      <c r="S7" s="31"/>
      <c r="T7" s="30"/>
      <c r="U7" s="30"/>
      <c r="V7" s="81"/>
      <c r="W7" s="29"/>
      <c r="X7" s="30"/>
      <c r="Y7" s="32"/>
      <c r="Z7" s="2"/>
      <c r="AA7" s="30"/>
      <c r="AB7" s="30"/>
      <c r="AC7" s="30"/>
      <c r="AD7" s="31"/>
      <c r="AE7" s="30"/>
      <c r="AF7" s="79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82"/>
      <c r="AS7" s="8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0">
        <v>2007</v>
      </c>
      <c r="C8" s="32" t="s">
        <v>35</v>
      </c>
      <c r="D8" s="2" t="s">
        <v>36</v>
      </c>
      <c r="E8" s="30">
        <v>20</v>
      </c>
      <c r="F8" s="30">
        <v>0</v>
      </c>
      <c r="G8" s="30">
        <v>4</v>
      </c>
      <c r="H8" s="31">
        <v>10</v>
      </c>
      <c r="I8" s="30">
        <v>41</v>
      </c>
      <c r="J8" s="79">
        <v>0.45600000000000002</v>
      </c>
      <c r="K8" s="29">
        <v>90</v>
      </c>
      <c r="L8" s="80"/>
      <c r="M8" s="18"/>
      <c r="N8" s="18"/>
      <c r="O8" s="18"/>
      <c r="P8" s="24"/>
      <c r="Q8" s="30"/>
      <c r="R8" s="30"/>
      <c r="S8" s="31"/>
      <c r="T8" s="30"/>
      <c r="U8" s="30"/>
      <c r="V8" s="81"/>
      <c r="W8" s="29"/>
      <c r="X8" s="30"/>
      <c r="Y8" s="32"/>
      <c r="Z8" s="2"/>
      <c r="AA8" s="30"/>
      <c r="AB8" s="30"/>
      <c r="AC8" s="30"/>
      <c r="AD8" s="31"/>
      <c r="AE8" s="30"/>
      <c r="AF8" s="79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2"/>
      <c r="AS8" s="8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84" t="s">
        <v>65</v>
      </c>
      <c r="C9" s="85"/>
      <c r="D9" s="86"/>
      <c r="E9" s="87">
        <f>SUM(E4:E8)</f>
        <v>51</v>
      </c>
      <c r="F9" s="87">
        <f>SUM(F4:F8)</f>
        <v>0</v>
      </c>
      <c r="G9" s="87">
        <f>SUM(G4:G8)</f>
        <v>7</v>
      </c>
      <c r="H9" s="87">
        <f>SUM(H4:H8)</f>
        <v>18</v>
      </c>
      <c r="I9" s="87">
        <f>SUM(I4:I8)</f>
        <v>76</v>
      </c>
      <c r="J9" s="88">
        <f>PRODUCT(I9/K9)</f>
        <v>0.34862385321100919</v>
      </c>
      <c r="K9" s="71">
        <f>SUM(K4:K8)</f>
        <v>218</v>
      </c>
      <c r="L9" s="22"/>
      <c r="M9" s="20"/>
      <c r="N9" s="89"/>
      <c r="O9" s="90"/>
      <c r="P9" s="24"/>
      <c r="Q9" s="87">
        <f>SUM(Q4:Q8)</f>
        <v>0</v>
      </c>
      <c r="R9" s="87">
        <f>SUM(R4:R8)</f>
        <v>0</v>
      </c>
      <c r="S9" s="87">
        <f>SUM(S4:S8)</f>
        <v>0</v>
      </c>
      <c r="T9" s="87">
        <f>SUM(T4:T8)</f>
        <v>0</v>
      </c>
      <c r="U9" s="87">
        <f>SUM(U4:U8)</f>
        <v>0</v>
      </c>
      <c r="V9" s="33">
        <v>0</v>
      </c>
      <c r="W9" s="71">
        <f>SUM(W4:W8)</f>
        <v>0</v>
      </c>
      <c r="X9" s="16" t="s">
        <v>65</v>
      </c>
      <c r="Y9" s="17"/>
      <c r="Z9" s="15"/>
      <c r="AA9" s="87">
        <f>SUM(AA4:AA8)</f>
        <v>17</v>
      </c>
      <c r="AB9" s="87">
        <f>SUM(AB4:AB8)</f>
        <v>0</v>
      </c>
      <c r="AC9" s="87">
        <f>SUM(AC4:AC8)</f>
        <v>0</v>
      </c>
      <c r="AD9" s="87">
        <f>SUM(AD4:AD8)</f>
        <v>12</v>
      </c>
      <c r="AE9" s="87">
        <f>SUM(AE4:AE8)</f>
        <v>52</v>
      </c>
      <c r="AF9" s="88">
        <f>PRODUCT(AE9/AG9)</f>
        <v>0.60465116279069764</v>
      </c>
      <c r="AG9" s="71">
        <f>SUM(AG4:AG8)</f>
        <v>86</v>
      </c>
      <c r="AH9" s="22"/>
      <c r="AI9" s="20"/>
      <c r="AJ9" s="89"/>
      <c r="AK9" s="90"/>
      <c r="AL9" s="24"/>
      <c r="AM9" s="87">
        <f>SUM(AM4:AM8)</f>
        <v>5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16</v>
      </c>
      <c r="AR9" s="88">
        <f>PRODUCT(AQ9/AS9)</f>
        <v>0.69565217391304346</v>
      </c>
      <c r="AS9" s="78">
        <f>SUM(AS4:AS8)</f>
        <v>23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29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29"/>
      <c r="X10" s="35"/>
      <c r="Y10" s="35"/>
      <c r="Z10" s="35"/>
      <c r="AA10" s="35"/>
      <c r="AB10" s="35"/>
      <c r="AC10" s="35"/>
      <c r="AD10" s="35"/>
      <c r="AE10" s="35"/>
      <c r="AF10" s="36"/>
      <c r="AG10" s="29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2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91" t="s">
        <v>66</v>
      </c>
      <c r="C11" s="92"/>
      <c r="D11" s="9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67</v>
      </c>
      <c r="O11" s="18" t="s">
        <v>68</v>
      </c>
      <c r="Q11" s="38"/>
      <c r="R11" s="38" t="s">
        <v>43</v>
      </c>
      <c r="S11" s="38"/>
      <c r="T11" s="35" t="s">
        <v>44</v>
      </c>
      <c r="U11" s="24"/>
      <c r="V11" s="29"/>
      <c r="W11" s="29"/>
      <c r="X11" s="94"/>
      <c r="Y11" s="94"/>
      <c r="Z11" s="94"/>
      <c r="AA11" s="94"/>
      <c r="AB11" s="94"/>
      <c r="AC11" s="38"/>
      <c r="AD11" s="38"/>
      <c r="AE11" s="38"/>
      <c r="AF11" s="35"/>
      <c r="AG11" s="35"/>
      <c r="AH11" s="35"/>
      <c r="AI11" s="35"/>
      <c r="AJ11" s="35"/>
      <c r="AK11" s="35"/>
      <c r="AM11" s="29"/>
      <c r="AN11" s="94"/>
      <c r="AO11" s="94"/>
      <c r="AP11" s="94"/>
      <c r="AQ11" s="94"/>
      <c r="AR11" s="94"/>
      <c r="AS11" s="94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0" t="s">
        <v>12</v>
      </c>
      <c r="C12" s="12"/>
      <c r="D12" s="42"/>
      <c r="E12" s="95">
        <v>6</v>
      </c>
      <c r="F12" s="95">
        <v>0</v>
      </c>
      <c r="G12" s="95">
        <v>0</v>
      </c>
      <c r="H12" s="95">
        <v>3</v>
      </c>
      <c r="I12" s="95">
        <v>23</v>
      </c>
      <c r="J12" s="96">
        <v>0.59</v>
      </c>
      <c r="K12" s="35">
        <f>PRODUCT(I12/J12)</f>
        <v>38.983050847457626</v>
      </c>
      <c r="L12" s="97">
        <f>PRODUCT((F12+G12)/E12)</f>
        <v>0</v>
      </c>
      <c r="M12" s="97">
        <f>PRODUCT(H12/E12)</f>
        <v>0.5</v>
      </c>
      <c r="N12" s="97">
        <f>PRODUCT((F12+G12+H12)/E12)</f>
        <v>0.5</v>
      </c>
      <c r="O12" s="97">
        <f>PRODUCT(I12/E12)</f>
        <v>3.8333333333333335</v>
      </c>
      <c r="Q12" s="38"/>
      <c r="R12" s="38"/>
      <c r="S12" s="38"/>
      <c r="T12" s="35" t="s">
        <v>53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98" t="s">
        <v>47</v>
      </c>
      <c r="C13" s="99"/>
      <c r="D13" s="100"/>
      <c r="E13" s="95">
        <f>PRODUCT(E9+Q9)</f>
        <v>51</v>
      </c>
      <c r="F13" s="95">
        <f>PRODUCT(F9+R9)</f>
        <v>0</v>
      </c>
      <c r="G13" s="95">
        <f>PRODUCT(G9+S9)</f>
        <v>7</v>
      </c>
      <c r="H13" s="95">
        <f>PRODUCT(H9+T9)</f>
        <v>18</v>
      </c>
      <c r="I13" s="95">
        <f>PRODUCT(I9+U9)</f>
        <v>76</v>
      </c>
      <c r="J13" s="96">
        <f>PRODUCT(I13/K13)</f>
        <v>0.34862385321100919</v>
      </c>
      <c r="K13" s="35">
        <f>PRODUCT(K9+W9)</f>
        <v>218</v>
      </c>
      <c r="L13" s="97">
        <f>PRODUCT((F13+G13)/E13)</f>
        <v>0.13725490196078433</v>
      </c>
      <c r="M13" s="97">
        <f>PRODUCT(H13/E13)</f>
        <v>0.35294117647058826</v>
      </c>
      <c r="N13" s="97">
        <f>PRODUCT((F13+G13+H13)/E13)</f>
        <v>0.49019607843137253</v>
      </c>
      <c r="O13" s="97">
        <f>PRODUCT(I13/E13)</f>
        <v>1.4901960784313726</v>
      </c>
      <c r="Q13" s="38"/>
      <c r="R13" s="38"/>
      <c r="S13" s="38"/>
      <c r="T13" s="35" t="s">
        <v>45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68" t="s">
        <v>62</v>
      </c>
      <c r="C14" s="101"/>
      <c r="D14" s="102"/>
      <c r="E14" s="95">
        <f>PRODUCT(AA9+AM9)</f>
        <v>22</v>
      </c>
      <c r="F14" s="95">
        <f>PRODUCT(AB9+AN9)</f>
        <v>0</v>
      </c>
      <c r="G14" s="95">
        <f>PRODUCT(AC9+AO9)</f>
        <v>0</v>
      </c>
      <c r="H14" s="95">
        <f>PRODUCT(AD9+AP9)</f>
        <v>12</v>
      </c>
      <c r="I14" s="95">
        <f>PRODUCT(AE9+AQ9)</f>
        <v>68</v>
      </c>
      <c r="J14" s="96">
        <f>PRODUCT(I14/K14)</f>
        <v>0.62385321100917435</v>
      </c>
      <c r="K14" s="24">
        <f>PRODUCT(AG9+AS9)</f>
        <v>109</v>
      </c>
      <c r="L14" s="97">
        <f>PRODUCT((F14+G14)/E14)</f>
        <v>0</v>
      </c>
      <c r="M14" s="97">
        <f>PRODUCT(H14/E14)</f>
        <v>0.54545454545454541</v>
      </c>
      <c r="N14" s="97">
        <f>PRODUCT((F14+G14+H14)/E14)</f>
        <v>0.54545454545454541</v>
      </c>
      <c r="O14" s="97">
        <f>PRODUCT(I14/E14)</f>
        <v>3.0909090909090908</v>
      </c>
      <c r="Q14" s="38"/>
      <c r="R14" s="38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03" t="s">
        <v>65</v>
      </c>
      <c r="C15" s="104"/>
      <c r="D15" s="105"/>
      <c r="E15" s="95">
        <f>SUM(E12:E14)</f>
        <v>79</v>
      </c>
      <c r="F15" s="95">
        <f t="shared" ref="F15:I15" si="0">SUM(F12:F14)</f>
        <v>0</v>
      </c>
      <c r="G15" s="95">
        <f t="shared" si="0"/>
        <v>7</v>
      </c>
      <c r="H15" s="95">
        <f t="shared" si="0"/>
        <v>33</v>
      </c>
      <c r="I15" s="95">
        <f t="shared" si="0"/>
        <v>167</v>
      </c>
      <c r="J15" s="96">
        <f>PRODUCT(I15/K15)</f>
        <v>0.45630528411985366</v>
      </c>
      <c r="K15" s="35">
        <f>SUM(K12:K14)</f>
        <v>365.9830508474576</v>
      </c>
      <c r="L15" s="97">
        <f>PRODUCT((F15+G15)/E15)</f>
        <v>8.8607594936708861E-2</v>
      </c>
      <c r="M15" s="97">
        <f>PRODUCT(H15/E15)</f>
        <v>0.41772151898734178</v>
      </c>
      <c r="N15" s="97">
        <f>PRODUCT((F15+G15+H15)/E15)</f>
        <v>0.50632911392405067</v>
      </c>
      <c r="O15" s="97">
        <f>PRODUCT(I15/E15)</f>
        <v>2.1139240506329116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2021-11-28T16:04:25Z</dcterms:modified>
</cp:coreProperties>
</file>